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Punionica - nabava\"/>
    </mc:Choice>
  </mc:AlternateContent>
  <xr:revisionPtr revIDLastSave="0" documentId="8_{EC566074-99E9-48E5-BB13-9AA65AC69F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P 60 KW" sheetId="1" r:id="rId1"/>
  </sheets>
  <definedNames>
    <definedName name="_xlnm.Print_Area" localSheetId="0">'EP 60 KW'!$A$1:$G$83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63" i="1"/>
  <c r="G52" i="1" l="1"/>
  <c r="G49" i="1" l="1"/>
  <c r="G19" i="1"/>
  <c r="G65" i="1" l="1"/>
  <c r="G16" i="1"/>
  <c r="G66" i="1" l="1"/>
  <c r="G64" i="1"/>
  <c r="G62" i="1"/>
  <c r="G45" i="1" l="1"/>
  <c r="G21" i="1" l="1"/>
  <c r="G20" i="1"/>
  <c r="G36" i="1"/>
  <c r="G24" i="1" l="1"/>
  <c r="G23" i="1"/>
  <c r="G22" i="1"/>
  <c r="G51" i="1" l="1"/>
  <c r="G50" i="1"/>
  <c r="G48" i="1"/>
  <c r="G47" i="1"/>
  <c r="G46" i="1"/>
  <c r="G44" i="1"/>
  <c r="G30" i="1" l="1"/>
  <c r="G17" i="1" l="1"/>
  <c r="G18" i="1" l="1"/>
  <c r="G27" i="1" l="1"/>
  <c r="G28" i="1"/>
  <c r="G29" i="1"/>
  <c r="G31" i="1"/>
  <c r="G32" i="1"/>
  <c r="G33" i="1"/>
  <c r="G34" i="1"/>
  <c r="G35" i="1"/>
  <c r="G37" i="1"/>
  <c r="G25" i="1"/>
  <c r="G26" i="1"/>
  <c r="G15" i="1"/>
  <c r="G57" i="1" l="1"/>
  <c r="G56" i="1" l="1"/>
  <c r="G58" i="1" l="1"/>
  <c r="G73" i="1" s="1"/>
  <c r="G75" i="1" s="1"/>
  <c r="G77" i="1" l="1"/>
  <c r="G76" i="1" s="1"/>
</calcChain>
</file>

<file path=xl/sharedStrings.xml><?xml version="1.0" encoding="utf-8"?>
<sst xmlns="http://schemas.openxmlformats.org/spreadsheetml/2006/main" count="143" uniqueCount="89">
  <si>
    <t>Red.br.</t>
  </si>
  <si>
    <t>Stavka</t>
  </si>
  <si>
    <t>Jmj</t>
  </si>
  <si>
    <t>Količina</t>
  </si>
  <si>
    <t>Cijena</t>
  </si>
  <si>
    <t>Iznos</t>
  </si>
  <si>
    <t>Građevinski radovi</t>
  </si>
  <si>
    <t xml:space="preserve">      </t>
  </si>
  <si>
    <t>1.</t>
  </si>
  <si>
    <t>m'</t>
  </si>
  <si>
    <t>3.</t>
  </si>
  <si>
    <t>4.</t>
  </si>
  <si>
    <t>5.</t>
  </si>
  <si>
    <t>kom</t>
  </si>
  <si>
    <t>Elektromontažni radovi</t>
  </si>
  <si>
    <t>2.</t>
  </si>
  <si>
    <t>usl</t>
  </si>
  <si>
    <t>6.</t>
  </si>
  <si>
    <t>7.</t>
  </si>
  <si>
    <t>8.</t>
  </si>
  <si>
    <t>9.</t>
  </si>
  <si>
    <t>10.</t>
  </si>
  <si>
    <t>11.</t>
  </si>
  <si>
    <t>12.</t>
  </si>
  <si>
    <t>13.</t>
  </si>
  <si>
    <t>Horizontalna oznaka parkirališta za električna vozila (prema nacrtu iz glavnog projekta) Označuje se dio parkinga u zeleno i simbol e-vozila u bijelu boju.</t>
  </si>
  <si>
    <t>14.</t>
  </si>
  <si>
    <t>15.</t>
  </si>
  <si>
    <t>17.</t>
  </si>
  <si>
    <t>18.</t>
  </si>
  <si>
    <t>kpl</t>
  </si>
  <si>
    <t>REKAPITULACIJA</t>
  </si>
  <si>
    <t>h</t>
  </si>
  <si>
    <t>Građevinski i elektromontažni radovi</t>
  </si>
  <si>
    <t>Nabava i doprema raznog sitnog materijala te ugradnja istog. Obračun po kompletu.</t>
  </si>
  <si>
    <t>I. UKUPNO GRAĐEVINSKI RADOVI I ELEKTROMONTAŽNI RADOVI (bez PDV-a):</t>
  </si>
  <si>
    <t>UKUPNO PDV :</t>
  </si>
  <si>
    <t>Polaganje PVC trake za upozorenje u iskopani rov. Obračun po m'.</t>
  </si>
  <si>
    <t>Polaganje željezne pocinčane trake Fe/Zn 30x4 mm u već iskopanom i pripremljenom rovu za  e-punionicu. Obračun po m'.</t>
  </si>
  <si>
    <t>Dobava, isporuka i ugradnja nespecificiranog materijala kao što su: perforirana traka, spojnice, nosači, vijčana roba, te ostali sitni i montažni pribor.</t>
  </si>
  <si>
    <t xml:space="preserve">    I.</t>
  </si>
  <si>
    <t>1. Građevinski radovi ukupno (bez PDV-a):</t>
  </si>
  <si>
    <t>2. Elektromontažni radovi ukupno (bez PDV-a):</t>
  </si>
  <si>
    <t>16.</t>
  </si>
  <si>
    <t>Izrada i postavljanje vertikalne signalizacije. Stavka uključuje izradu i postavu stupa te znakova za označavanje mjesto elektro punionice i obavijesti o zabrani parkiranja osim za e-vozila na punjenju (Prema nacrtu iz glavnog projekta).</t>
  </si>
  <si>
    <t>Doprema i rad stupnog nabijača za nabijanje kamenog materijala u slojevima do prihvatljive zbijenosti. Obračun po satu rada stupnog nabijača.</t>
  </si>
  <si>
    <t>Strojni iskop zemlje na lokaciji rova, AB temelja i AB ploče, te utovar iskopa na vozilo - 90%. Obračun po m'.</t>
  </si>
  <si>
    <t xml:space="preserve">Strojno skidanje asfalta debljine do 13 cm sa utovarom na vozilo i odvozom na deponiju udaljenu do 15 km. (1,0x1,0). Obračun po m2. </t>
  </si>
  <si>
    <r>
      <t>m</t>
    </r>
    <r>
      <rPr>
        <vertAlign val="superscript"/>
        <sz val="9"/>
        <color theme="1"/>
        <rFont val="Arial"/>
        <family val="2"/>
        <charset val="238"/>
      </rPr>
      <t>2</t>
    </r>
  </si>
  <si>
    <t>19.</t>
  </si>
  <si>
    <t>20.</t>
  </si>
  <si>
    <t>21.</t>
  </si>
  <si>
    <t>22.</t>
  </si>
  <si>
    <t>23.</t>
  </si>
  <si>
    <t>Prijevoz iskopanog materijala na deponiju do 10 km od gradilišta. Obračun po m'.</t>
  </si>
  <si>
    <t>Nabava, doprema i ugradnja INOX stupa visine 1,0m koji se učvrščuje za AB ploču e-punionice, 0,5 m od e-punionice. INOX stup služi kao zaštita elektro-punionice od vozila. Obračun po kom.</t>
  </si>
  <si>
    <t>Obostrano rezanje postojećeg asfalta po trasi kabela u asfaltu, debljina rezanja do 8 cm. Obračun po m'.</t>
  </si>
  <si>
    <t>SVEUKUPNO:</t>
  </si>
  <si>
    <t>UKUPNO (bez PDV-a)</t>
  </si>
  <si>
    <t>Planiranje dna rova. Obračun po m'.</t>
  </si>
  <si>
    <t>Izrada pješčane posteljice i obloge elektro kabela. Nabava i doprema pjeskovitog materijala veličine zrna do 8 mm, za izvedbu posteljice elektrokabela debljine 10 + 10 cm (posteljica i obloga) uz pažljivo nabijanje da se postigne potrebna zbijenost uz cijev. Obračun po m' materijala.</t>
  </si>
  <si>
    <t>Zatrpavanje rova kamenim drobljenim materijalom frakcije od 0-32mm, nabijanje kamenog drobljenog materijala u slojevima od 20 cm. Obračun po m'.</t>
  </si>
  <si>
    <t>Zatrpavanje preostalog dijela rova zemljom (materijalom iz iskopa), nabijanje tla u slojevima od 20 cm i odvoz viška zemlje. Dio u zemljanom materijalu. Obračun po m'.</t>
  </si>
  <si>
    <t>Nabava, doprema i ugradnja savitljive rebraste dvostruke zaštitne cijevi DN90/75 mm (Novotumb). Obračun po m'.</t>
  </si>
  <si>
    <t xml:space="preserve">    II.</t>
  </si>
  <si>
    <t>Usluga i upotreba viličara pri preuzimanju elektro-punionice na dogovorenoj lokaciji te usluge viličara pri dostavi elektro-punionice na predmetnoj lokaciji.</t>
  </si>
  <si>
    <t>Montaža punionice u kojoj je uračunat rad i sav potrebni monterski materijal i puštanje u pogon na lokaciji investitora.</t>
  </si>
  <si>
    <t>Prijevoz, transport, doprema opreme i ljudstva na lokaciju postavljanja elektro punionice. Obračun po kompletu.</t>
  </si>
  <si>
    <t>Nabava, prijevoz i ugradnja betona za betoniranje trase rova širine 50 cm, debljine 8 cm, betonom marke C30/35. Obračun po m2.</t>
  </si>
  <si>
    <t>Iskolčenje trase elektroinstalacija, iskolčenje položaja
elektro punionice i svih drugih potrebnih elemenata potrebnih za izradu radova.</t>
  </si>
  <si>
    <t>Prijevoz, transport, doprema opreme i ljudstva na lokaciju postavljanja elektro punionica. Obračun po kompletu.</t>
  </si>
  <si>
    <t>NAPOMENA: Ovim djelom obrađeni su građevinski i elektromontažni radovi na lokaciji predviđenoj za instalaciju elektro-punionice. Predviđa se iskop rova ispod zelene površine, obostrazno rezanje i skidanje betonske podloge, izrada betonskog temelja za e-punionicu, postavljanje samostojećeg razdjelnog ormara e-punionice SRO-EP, provlačenje kabela unutar rova te spajanje elektroenergetskog kabela od SRO-EP do elektro-punionice.</t>
  </si>
  <si>
    <t xml:space="preserve">Ručni iskop na lokaciji rova, AB temelja i AB ploče elektropunionice te utovar na vozilo - 10%. Obračun po m'. </t>
  </si>
  <si>
    <t>Ručni iskop na lokaciji samostojećeg razdjelnog ormara te utovar na vozilo. Obračun po kompletu.</t>
  </si>
  <si>
    <t>Montaža i postavljanje postojećih betonskih pješačkih i cestovnih rubnjaka u prvobitno stanje. Obračun po komadu.</t>
  </si>
  <si>
    <t>Strojno skidanje postojećih betonskih pješačkih i cestovnih rubnjaka. Obračun po komadu.</t>
  </si>
  <si>
    <t>Izrada AB temelja dimenzija 0,6x0,6x0,6 cm i AB ploče iznad temelja dimenzija 1,4x1,0x0,15 cm na lokaciji predviđenoj za instalaciju punionice kroz koji prolazi zaštitna PVC cijev DN 50mm te se uvlače  potrebni elektro kabeli. Obračun po izvršenoj usluzi.</t>
  </si>
  <si>
    <t>Nabava, doprema i ugradnja elektroenergetskog kabela PP00/NYY  4x50 mm2. Obračun po m'.</t>
  </si>
  <si>
    <t>Nabava, doprema i ugradnja elektroenergetskog kabela PP00/NYY  1x35 mm2. Obračun po m'.</t>
  </si>
  <si>
    <t>Spajanje kabela na razvodnicima. Obračun po kompletu.</t>
  </si>
  <si>
    <t>Spajanje trake uzemljenja na strani elektro punionice koja uključuje sav potreban materijal i montažni pribor.</t>
  </si>
  <si>
    <t>Spajanje kabela na strani elektro punionice koja uključuje sav potreban materijal i montažni pribor. Obračun po kompletu.</t>
  </si>
  <si>
    <t>Ispitivanje elektroenergetskog kabela i izdavanje atesta i izvješća.</t>
  </si>
  <si>
    <t>Nabava, doprema, montaža i ugradnja sljedećih komponenti za SRO-EP:
- Samostojeći razdjelnik 660x1715x320 mm 1kom,
- NN prekidač 160/125A 3p 1kom,
- okidač naponski 230V 1kom,
- automatski osigurač C6 1p 1kom,
- Rastavna sklopka NH1 3p sa patronama 125A 1kom,
- odvodnik prenapona T1+T2 (B+C) 4p 1 kom,
- bakrene sabirnice N-PE,spm,izrada</t>
  </si>
  <si>
    <t>Isporuka, montaža i puštanje u rad brze DC punionice za električna vozila, snage do 60 kW, koja omogućuje istovremeno punjenje putem DC priključka CCS te AC priključka Type 2.
Tehničke specifikacije:
Ulazno napajanje: 400Vac ±10%, trofazno, 50/60Hz (L1+L2+L3+N+PE)
Izlazna snaga punjenja DC: Do 60 kW
Izlazni napon punjenja DC: 150-550Vdc
AC priključak za punjenje: 1x22 kW / Type 2
DC priključak: 1xCCS
Način autorizacije korisnika: Mobilna aplikacija (App), OCPP, Plug'n'Charge, RFID kartice
Električna zaštita: Detekcija DC grešaka, RCD-A / RCD-B
Mrežna povezivost: 4G, WiFi, Ethernet
Komunikacija i nadzor: GSM/LTE (SIM) s minimalno 100 MB mjesečnog prometa, sigurna VPN i APN veza
Stupanj zaštite: Minimalno IP54 / IK08
Podržani protokoli punjenja: DIN 70121, ISO 15118
Standardi i sukladnosti: IEC 61851-1, IEC 61851-21-2, IEC 61851-23, LVD 2014/35/EU, RED 2014/53/EU, CE certifikacija
OCPP podrška: Verzija 1.6
Integracija s CPO backend sustavom: Sustav naplate putem Etrel Ocean platforme
Dužina kabela: 5 metara (Type 2 konektor)</t>
  </si>
  <si>
    <t>Montaža, instalacija i oprema EP</t>
  </si>
  <si>
    <t>II. UKUPNO MONTAŽA, INSTALACIJA I OPREMA EP (bez PDV-a):</t>
  </si>
  <si>
    <t>TROŠKOVNIK - IZGRADNJA INFRASTRUKTURE ZA PUNJENJE ELEKTRIČNIH AUTOBUSA - PISAROVINA</t>
  </si>
  <si>
    <t>Parametriziranje i konfiguracija punionice na lokaciji u dogovoru s Naručiteljem, u kojoj je uračunat rad IT stručnjaka.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</si>
</sst>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n&quot;;[Red]\-#,##0\ &quot;kn&quot;"/>
    <numFmt numFmtId="8" formatCode="#,##0.00\ &quot;kn&quot;;[Red]\-#,##0.00\ &quot;kn&quot;"/>
    <numFmt numFmtId="164" formatCode="#,##0.00\ &quot;kn&quot;"/>
    <numFmt numFmtId="165" formatCode="#,##0.00\ [$EUR]"/>
    <numFmt numFmtId="166" formatCode="#,##0.00\ [$€-1]"/>
  </numFmts>
  <fonts count="25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name val="PF Din Text Cond Pro Light"/>
      <charset val="238"/>
    </font>
    <font>
      <sz val="9"/>
      <name val="PF Din Text Cond Pro Medium"/>
      <charset val="238"/>
    </font>
    <font>
      <sz val="9"/>
      <color theme="1"/>
      <name val="PF Din Text Cond Pro Medium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vertAlign val="superscript"/>
      <sz val="9"/>
      <color theme="1"/>
      <name val="Arial"/>
      <family val="2"/>
      <charset val="238"/>
    </font>
    <font>
      <b/>
      <i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8" fillId="0" borderId="0"/>
    <xf numFmtId="0" fontId="19" fillId="0" borderId="0"/>
  </cellStyleXfs>
  <cellXfs count="9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wrapText="1"/>
    </xf>
    <xf numFmtId="0" fontId="0" fillId="0" borderId="1" xfId="0" applyBorder="1"/>
    <xf numFmtId="0" fontId="4" fillId="0" borderId="0" xfId="0" applyFont="1" applyAlignment="1">
      <alignment vertical="top" wrapText="1"/>
    </xf>
    <xf numFmtId="6" fontId="0" fillId="0" borderId="0" xfId="0" applyNumberFormat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right"/>
    </xf>
    <xf numFmtId="0" fontId="14" fillId="0" borderId="0" xfId="0" applyFont="1"/>
    <xf numFmtId="0" fontId="4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0" fontId="4" fillId="0" borderId="2" xfId="0" applyFont="1" applyBorder="1" applyAlignment="1">
      <alignment horizontal="justify" vertical="top" wrapText="1"/>
    </xf>
    <xf numFmtId="0" fontId="13" fillId="0" borderId="0" xfId="0" applyFont="1"/>
    <xf numFmtId="0" fontId="10" fillId="0" borderId="1" xfId="1" applyFont="1" applyBorder="1" applyAlignment="1"/>
    <xf numFmtId="0" fontId="1" fillId="0" borderId="2" xfId="0" applyFont="1" applyBorder="1"/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1" xfId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1" applyFont="1" applyAlignment="1"/>
    <xf numFmtId="0" fontId="11" fillId="0" borderId="1" xfId="0" applyFont="1" applyBorder="1"/>
    <xf numFmtId="4" fontId="1" fillId="0" borderId="2" xfId="0" applyNumberFormat="1" applyFont="1" applyBorder="1"/>
    <xf numFmtId="4" fontId="4" fillId="0" borderId="2" xfId="0" applyNumberFormat="1" applyFont="1" applyBorder="1"/>
    <xf numFmtId="4" fontId="4" fillId="0" borderId="0" xfId="0" applyNumberFormat="1" applyFont="1"/>
    <xf numFmtId="4" fontId="0" fillId="0" borderId="0" xfId="0" applyNumberFormat="1"/>
    <xf numFmtId="8" fontId="4" fillId="0" borderId="0" xfId="0" applyNumberFormat="1" applyFont="1"/>
    <xf numFmtId="0" fontId="4" fillId="0" borderId="0" xfId="0" applyFont="1"/>
    <xf numFmtId="4" fontId="4" fillId="0" borderId="2" xfId="0" applyNumberFormat="1" applyFont="1" applyBorder="1" applyAlignment="1">
      <alignment horizontal="right"/>
    </xf>
    <xf numFmtId="4" fontId="0" fillId="0" borderId="1" xfId="0" applyNumberFormat="1" applyBorder="1"/>
    <xf numFmtId="0" fontId="17" fillId="6" borderId="2" xfId="0" applyFont="1" applyFill="1" applyBorder="1" applyAlignment="1">
      <alignment horizontal="justify" vertical="top" wrapText="1"/>
    </xf>
    <xf numFmtId="0" fontId="20" fillId="6" borderId="2" xfId="0" applyFont="1" applyFill="1" applyBorder="1" applyAlignment="1">
      <alignment vertical="top"/>
    </xf>
    <xf numFmtId="4" fontId="21" fillId="0" borderId="2" xfId="0" applyNumberFormat="1" applyFont="1" applyBorder="1"/>
    <xf numFmtId="0" fontId="15" fillId="0" borderId="0" xfId="0" applyFont="1" applyAlignment="1">
      <alignment horizontal="left"/>
    </xf>
    <xf numFmtId="4" fontId="15" fillId="0" borderId="0" xfId="0" applyNumberFormat="1" applyFont="1"/>
    <xf numFmtId="165" fontId="15" fillId="0" borderId="0" xfId="0" applyNumberFormat="1" applyFont="1"/>
    <xf numFmtId="0" fontId="20" fillId="0" borderId="2" xfId="0" applyFont="1" applyBorder="1" applyAlignment="1">
      <alignment vertical="top"/>
    </xf>
    <xf numFmtId="0" fontId="17" fillId="0" borderId="2" xfId="0" applyFont="1" applyBorder="1" applyAlignment="1">
      <alignment horizontal="justify" vertical="top" wrapText="1"/>
    </xf>
    <xf numFmtId="166" fontId="4" fillId="0" borderId="2" xfId="0" applyNumberFormat="1" applyFont="1" applyBorder="1"/>
    <xf numFmtId="166" fontId="0" fillId="0" borderId="0" xfId="0" applyNumberFormat="1"/>
    <xf numFmtId="4" fontId="0" fillId="0" borderId="9" xfId="0" applyNumberFormat="1" applyBorder="1"/>
    <xf numFmtId="166" fontId="0" fillId="5" borderId="9" xfId="0" applyNumberFormat="1" applyFill="1" applyBorder="1"/>
    <xf numFmtId="4" fontId="22" fillId="5" borderId="1" xfId="0" applyNumberFormat="1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vertical="top"/>
    </xf>
    <xf numFmtId="0" fontId="17" fillId="0" borderId="2" xfId="0" applyFont="1" applyBorder="1" applyAlignment="1">
      <alignment horizontal="center" vertical="top"/>
    </xf>
    <xf numFmtId="0" fontId="2" fillId="6" borderId="2" xfId="0" applyFont="1" applyFill="1" applyBorder="1" applyAlignment="1">
      <alignment vertical="top"/>
    </xf>
    <xf numFmtId="166" fontId="2" fillId="0" borderId="2" xfId="0" applyNumberFormat="1" applyFont="1" applyBorder="1"/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right"/>
    </xf>
    <xf numFmtId="2" fontId="7" fillId="0" borderId="2" xfId="0" applyNumberFormat="1" applyFont="1" applyBorder="1"/>
    <xf numFmtId="4" fontId="8" fillId="0" borderId="2" xfId="0" applyNumberFormat="1" applyFont="1" applyBorder="1" applyProtection="1">
      <protection locked="0"/>
    </xf>
    <xf numFmtId="166" fontId="7" fillId="0" borderId="2" xfId="0" applyNumberFormat="1" applyFont="1" applyBorder="1"/>
    <xf numFmtId="164" fontId="1" fillId="0" borderId="2" xfId="0" applyNumberFormat="1" applyFont="1" applyBorder="1"/>
    <xf numFmtId="0" fontId="2" fillId="3" borderId="2" xfId="0" quotePrefix="1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2" fillId="4" borderId="2" xfId="0" applyFont="1" applyFill="1" applyBorder="1" applyAlignment="1">
      <alignment horizontal="right"/>
    </xf>
    <xf numFmtId="0" fontId="2" fillId="4" borderId="2" xfId="0" applyFont="1" applyFill="1" applyBorder="1"/>
    <xf numFmtId="4" fontId="22" fillId="5" borderId="0" xfId="0" applyNumberFormat="1" applyFont="1" applyFill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9" borderId="0" xfId="0" applyFont="1" applyFill="1" applyAlignment="1">
      <alignment horizontal="center" vertical="top"/>
    </xf>
    <xf numFmtId="0" fontId="2" fillId="9" borderId="0" xfId="0" applyFont="1" applyFill="1" applyAlignment="1">
      <alignment vertical="top" wrapText="1"/>
    </xf>
    <xf numFmtId="166" fontId="4" fillId="0" borderId="0" xfId="0" applyNumberFormat="1" applyFont="1"/>
    <xf numFmtId="0" fontId="4" fillId="0" borderId="10" xfId="0" applyFont="1" applyBorder="1" applyAlignment="1">
      <alignment horizontal="center" vertical="top"/>
    </xf>
    <xf numFmtId="4" fontId="4" fillId="0" borderId="11" xfId="0" applyNumberFormat="1" applyFont="1" applyBorder="1"/>
    <xf numFmtId="166" fontId="2" fillId="0" borderId="12" xfId="0" applyNumberFormat="1" applyFont="1" applyBorder="1"/>
    <xf numFmtId="0" fontId="24" fillId="5" borderId="7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right" vertical="center" wrapText="1"/>
    </xf>
    <xf numFmtId="0" fontId="15" fillId="8" borderId="4" xfId="0" applyFont="1" applyFill="1" applyBorder="1" applyAlignment="1">
      <alignment horizontal="right" vertical="center" wrapText="1"/>
    </xf>
    <xf numFmtId="0" fontId="15" fillId="8" borderId="8" xfId="0" applyFont="1" applyFill="1" applyBorder="1" applyAlignment="1">
      <alignment horizontal="right" vertical="center" wrapText="1"/>
    </xf>
    <xf numFmtId="0" fontId="15" fillId="8" borderId="7" xfId="0" applyFont="1" applyFill="1" applyBorder="1" applyAlignment="1">
      <alignment horizontal="right"/>
    </xf>
    <xf numFmtId="0" fontId="15" fillId="8" borderId="4" xfId="0" applyFont="1" applyFill="1" applyBorder="1" applyAlignment="1">
      <alignment horizontal="right"/>
    </xf>
    <xf numFmtId="0" fontId="15" fillId="8" borderId="9" xfId="0" applyFont="1" applyFill="1" applyBorder="1" applyAlignment="1">
      <alignment horizontal="right"/>
    </xf>
    <xf numFmtId="166" fontId="16" fillId="5" borderId="9" xfId="0" applyNumberFormat="1" applyFont="1" applyFill="1" applyBorder="1" applyAlignment="1">
      <alignment horizontal="right"/>
    </xf>
    <xf numFmtId="0" fontId="16" fillId="8" borderId="5" xfId="0" applyFont="1" applyFill="1" applyBorder="1" applyAlignment="1">
      <alignment horizontal="right"/>
    </xf>
    <xf numFmtId="0" fontId="16" fillId="8" borderId="3" xfId="0" applyFont="1" applyFill="1" applyBorder="1" applyAlignment="1">
      <alignment horizontal="right"/>
    </xf>
    <xf numFmtId="0" fontId="16" fillId="8" borderId="6" xfId="0" applyFont="1" applyFill="1" applyBorder="1" applyAlignment="1">
      <alignment horizontal="right"/>
    </xf>
    <xf numFmtId="0" fontId="16" fillId="8" borderId="1" xfId="0" applyFont="1" applyFill="1" applyBorder="1" applyAlignment="1">
      <alignment horizontal="right"/>
    </xf>
    <xf numFmtId="0" fontId="2" fillId="9" borderId="11" xfId="0" applyFont="1" applyFill="1" applyBorder="1" applyAlignment="1">
      <alignment horizontal="right" wrapText="1"/>
    </xf>
    <xf numFmtId="0" fontId="14" fillId="0" borderId="0" xfId="0" applyFont="1" applyAlignment="1">
      <alignment horizontal="center" wrapText="1"/>
    </xf>
  </cellXfs>
  <cellStyles count="4">
    <cellStyle name="Hiperveza" xfId="1" builtinId="8"/>
    <cellStyle name="Navadno_List2" xfId="3" xr:uid="{9EA6C64F-CD70-4222-9B27-81A15806A8D3}"/>
    <cellStyle name="Normal_Sheet1" xfId="2" xr:uid="{AEDB0812-56E8-4196-8A19-844A9E2625F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Normal="100" workbookViewId="0">
      <selection activeCell="B66" sqref="B66"/>
    </sheetView>
  </sheetViews>
  <sheetFormatPr defaultRowHeight="15"/>
  <cols>
    <col min="1" max="1" width="4.42578125" style="4" customWidth="1"/>
    <col min="2" max="2" width="52.7109375" style="4" customWidth="1"/>
    <col min="3" max="3" width="7.28515625" style="22" customWidth="1"/>
    <col min="4" max="4" width="7.85546875" style="32" customWidth="1"/>
    <col min="5" max="5" width="10" style="32" customWidth="1"/>
    <col min="6" max="6" width="11.28515625" style="32" hidden="1" customWidth="1"/>
    <col min="7" max="7" width="18.42578125" customWidth="1"/>
  </cols>
  <sheetData>
    <row r="1" spans="1:11" ht="12.75" customHeight="1">
      <c r="A1"/>
      <c r="B1"/>
      <c r="D1" s="17"/>
      <c r="E1" s="17"/>
      <c r="F1" s="27"/>
      <c r="G1" s="21"/>
      <c r="H1" s="1"/>
      <c r="I1" s="1"/>
    </row>
    <row r="2" spans="1:11" ht="3.75" customHeight="1">
      <c r="A2" s="7"/>
      <c r="B2" s="7"/>
      <c r="C2" s="23"/>
      <c r="D2" s="28"/>
      <c r="E2" s="28"/>
      <c r="F2" s="18"/>
      <c r="G2" s="18"/>
      <c r="H2" s="1"/>
      <c r="I2" s="1"/>
    </row>
    <row r="3" spans="1:11" ht="7.5" customHeight="1">
      <c r="A3" s="2"/>
      <c r="B3" s="2"/>
      <c r="C3" s="24"/>
      <c r="D3" s="6"/>
      <c r="E3" s="6"/>
      <c r="F3" s="6"/>
      <c r="G3" s="1"/>
    </row>
    <row r="4" spans="1:11" ht="47.25" customHeight="1">
      <c r="A4" s="97" t="s">
        <v>87</v>
      </c>
      <c r="B4" s="97"/>
      <c r="C4" s="97"/>
      <c r="D4" s="97"/>
      <c r="E4" s="97"/>
      <c r="F4" s="97"/>
      <c r="G4" s="97"/>
      <c r="H4" s="13"/>
      <c r="I4" s="13"/>
      <c r="J4" s="13"/>
      <c r="K4" s="13"/>
    </row>
    <row r="5" spans="1:11" ht="19.5" customHeight="1">
      <c r="A5" s="2"/>
      <c r="B5" s="2"/>
      <c r="C5" s="24"/>
      <c r="D5" s="6"/>
      <c r="E5" s="6"/>
      <c r="F5" s="6"/>
      <c r="G5" s="1"/>
    </row>
    <row r="6" spans="1:11" ht="12" customHeight="1">
      <c r="A6" s="2"/>
      <c r="B6" s="5"/>
      <c r="C6" s="24"/>
      <c r="D6" s="6"/>
      <c r="E6" s="6"/>
      <c r="F6" s="6"/>
      <c r="G6" s="1"/>
    </row>
    <row r="7" spans="1:11" ht="24.75" customHeight="1">
      <c r="A7" s="50" t="s">
        <v>0</v>
      </c>
      <c r="B7" s="51" t="s">
        <v>1</v>
      </c>
      <c r="C7" s="51" t="s">
        <v>2</v>
      </c>
      <c r="D7" s="52" t="s">
        <v>3</v>
      </c>
      <c r="E7" s="53" t="s">
        <v>4</v>
      </c>
      <c r="F7" s="52" t="s">
        <v>4</v>
      </c>
      <c r="G7" s="51" t="s">
        <v>5</v>
      </c>
    </row>
    <row r="8" spans="1:11" ht="18.75" customHeight="1">
      <c r="A8" s="15"/>
      <c r="B8" s="15"/>
      <c r="C8" s="25"/>
      <c r="D8" s="29"/>
      <c r="E8" s="29"/>
      <c r="F8" s="29"/>
      <c r="G8" s="19"/>
    </row>
    <row r="9" spans="1:11" ht="18.75" customHeight="1">
      <c r="A9" s="54" t="s">
        <v>40</v>
      </c>
      <c r="B9" s="55" t="s">
        <v>33</v>
      </c>
      <c r="C9" s="25"/>
      <c r="D9" s="29"/>
      <c r="E9" s="29"/>
      <c r="F9" s="29"/>
      <c r="G9" s="19"/>
    </row>
    <row r="10" spans="1:11" ht="19.5" customHeight="1">
      <c r="A10" s="15"/>
      <c r="B10" s="15"/>
      <c r="C10" s="25"/>
      <c r="D10" s="29"/>
      <c r="E10" s="29"/>
      <c r="F10" s="29"/>
      <c r="G10" s="19"/>
    </row>
    <row r="11" spans="1:11" ht="101.25" customHeight="1">
      <c r="A11" s="10" t="s">
        <v>7</v>
      </c>
      <c r="B11" s="14" t="s">
        <v>71</v>
      </c>
      <c r="C11" s="25"/>
      <c r="D11" s="29"/>
      <c r="E11" s="29"/>
      <c r="F11" s="29"/>
      <c r="G11" s="19"/>
    </row>
    <row r="12" spans="1:11" ht="22.5" customHeight="1">
      <c r="A12" s="15"/>
      <c r="B12" s="16"/>
      <c r="C12" s="25"/>
      <c r="D12" s="29"/>
      <c r="E12" s="29"/>
      <c r="F12" s="29"/>
      <c r="G12" s="19"/>
    </row>
    <row r="13" spans="1:11" ht="24" customHeight="1">
      <c r="A13" s="38" t="s">
        <v>8</v>
      </c>
      <c r="B13" s="37" t="s">
        <v>6</v>
      </c>
      <c r="C13" s="25"/>
      <c r="D13" s="29"/>
      <c r="E13" s="29"/>
      <c r="F13" s="29"/>
      <c r="G13" s="19"/>
    </row>
    <row r="14" spans="1:11" ht="12.75" customHeight="1">
      <c r="A14" s="43"/>
      <c r="B14" s="44"/>
      <c r="C14" s="25"/>
      <c r="D14" s="29"/>
      <c r="E14" s="29"/>
      <c r="F14" s="29"/>
      <c r="G14" s="19"/>
    </row>
    <row r="15" spans="1:11" ht="33.75" customHeight="1">
      <c r="A15" s="10" t="s">
        <v>8</v>
      </c>
      <c r="B15" s="11" t="s">
        <v>70</v>
      </c>
      <c r="C15" s="12" t="s">
        <v>30</v>
      </c>
      <c r="D15" s="30">
        <v>1</v>
      </c>
      <c r="E15" s="30"/>
      <c r="F15" s="45">
        <v>3850</v>
      </c>
      <c r="G15" s="45">
        <f>D15*E15</f>
        <v>0</v>
      </c>
    </row>
    <row r="16" spans="1:11" ht="42" customHeight="1">
      <c r="A16" s="10" t="s">
        <v>15</v>
      </c>
      <c r="B16" s="11" t="s">
        <v>69</v>
      </c>
      <c r="C16" s="12" t="s">
        <v>30</v>
      </c>
      <c r="D16" s="30">
        <v>1</v>
      </c>
      <c r="E16" s="30"/>
      <c r="F16" s="45"/>
      <c r="G16" s="45">
        <f>D16*E16</f>
        <v>0</v>
      </c>
    </row>
    <row r="17" spans="1:10" ht="34.5" customHeight="1">
      <c r="A17" s="10" t="s">
        <v>10</v>
      </c>
      <c r="B17" s="11" t="s">
        <v>46</v>
      </c>
      <c r="C17" s="12" t="s">
        <v>9</v>
      </c>
      <c r="D17" s="30">
        <v>14.8</v>
      </c>
      <c r="E17" s="30"/>
      <c r="F17" s="30"/>
      <c r="G17" s="45">
        <f t="shared" ref="G17:G37" si="0">D17*E17</f>
        <v>0</v>
      </c>
      <c r="J17" s="46"/>
    </row>
    <row r="18" spans="1:10" ht="30.75" customHeight="1">
      <c r="A18" s="10" t="s">
        <v>11</v>
      </c>
      <c r="B18" s="11" t="s">
        <v>72</v>
      </c>
      <c r="C18" s="12" t="s">
        <v>9</v>
      </c>
      <c r="D18" s="30">
        <v>5</v>
      </c>
      <c r="E18" s="30"/>
      <c r="F18" s="30"/>
      <c r="G18" s="45">
        <f t="shared" si="0"/>
        <v>0</v>
      </c>
      <c r="J18" s="46"/>
    </row>
    <row r="19" spans="1:10" ht="30.75" customHeight="1">
      <c r="A19" s="10" t="s">
        <v>12</v>
      </c>
      <c r="B19" s="11" t="s">
        <v>73</v>
      </c>
      <c r="C19" s="12" t="s">
        <v>30</v>
      </c>
      <c r="D19" s="30">
        <v>1</v>
      </c>
      <c r="E19" s="30"/>
      <c r="F19" s="30"/>
      <c r="G19" s="45">
        <f t="shared" si="0"/>
        <v>0</v>
      </c>
      <c r="J19" s="46"/>
    </row>
    <row r="20" spans="1:10" ht="30.75" customHeight="1">
      <c r="A20" s="10" t="s">
        <v>17</v>
      </c>
      <c r="B20" s="11" t="s">
        <v>75</v>
      </c>
      <c r="C20" s="12" t="s">
        <v>13</v>
      </c>
      <c r="D20" s="30">
        <v>4</v>
      </c>
      <c r="E20" s="30"/>
      <c r="F20" s="30"/>
      <c r="G20" s="45">
        <f t="shared" si="0"/>
        <v>0</v>
      </c>
      <c r="J20" s="46"/>
    </row>
    <row r="21" spans="1:10" ht="30.75" customHeight="1">
      <c r="A21" s="10" t="s">
        <v>18</v>
      </c>
      <c r="B21" s="11" t="s">
        <v>74</v>
      </c>
      <c r="C21" s="12" t="s">
        <v>13</v>
      </c>
      <c r="D21" s="30">
        <v>4</v>
      </c>
      <c r="E21" s="30"/>
      <c r="F21" s="30"/>
      <c r="G21" s="45">
        <f t="shared" si="0"/>
        <v>0</v>
      </c>
      <c r="J21" s="46"/>
    </row>
    <row r="22" spans="1:10" ht="35.25" customHeight="1">
      <c r="A22" s="10" t="s">
        <v>19</v>
      </c>
      <c r="B22" s="11" t="s">
        <v>56</v>
      </c>
      <c r="C22" s="12" t="s">
        <v>9</v>
      </c>
      <c r="D22" s="30">
        <v>8</v>
      </c>
      <c r="E22" s="30"/>
      <c r="F22" s="30"/>
      <c r="G22" s="45">
        <f t="shared" si="0"/>
        <v>0</v>
      </c>
      <c r="J22" s="46"/>
    </row>
    <row r="23" spans="1:10" ht="40.5" customHeight="1">
      <c r="A23" s="10" t="s">
        <v>20</v>
      </c>
      <c r="B23" s="11" t="s">
        <v>47</v>
      </c>
      <c r="C23" s="12" t="s">
        <v>48</v>
      </c>
      <c r="D23" s="30">
        <v>8</v>
      </c>
      <c r="E23" s="30"/>
      <c r="F23" s="30"/>
      <c r="G23" s="45">
        <f t="shared" si="0"/>
        <v>0</v>
      </c>
      <c r="J23" s="46"/>
    </row>
    <row r="24" spans="1:10" ht="29.25" customHeight="1">
      <c r="A24" s="10" t="s">
        <v>21</v>
      </c>
      <c r="B24" s="11" t="s">
        <v>68</v>
      </c>
      <c r="C24" s="12" t="s">
        <v>48</v>
      </c>
      <c r="D24" s="30">
        <v>4</v>
      </c>
      <c r="E24" s="30"/>
      <c r="F24" s="30"/>
      <c r="G24" s="45">
        <f t="shared" si="0"/>
        <v>0</v>
      </c>
      <c r="J24" s="46"/>
    </row>
    <row r="25" spans="1:10" ht="32.25" customHeight="1">
      <c r="A25" s="10" t="s">
        <v>22</v>
      </c>
      <c r="B25" s="11" t="s">
        <v>54</v>
      </c>
      <c r="C25" s="12" t="s">
        <v>9</v>
      </c>
      <c r="D25" s="30">
        <v>10</v>
      </c>
      <c r="E25" s="30"/>
      <c r="F25" s="30">
        <v>80</v>
      </c>
      <c r="G25" s="45">
        <f t="shared" si="0"/>
        <v>0</v>
      </c>
    </row>
    <row r="26" spans="1:10" ht="20.25" customHeight="1">
      <c r="A26" s="10" t="s">
        <v>23</v>
      </c>
      <c r="B26" s="11" t="s">
        <v>59</v>
      </c>
      <c r="C26" s="12" t="s">
        <v>9</v>
      </c>
      <c r="D26" s="30">
        <v>20</v>
      </c>
      <c r="E26" s="30"/>
      <c r="F26" s="30">
        <v>11</v>
      </c>
      <c r="G26" s="45">
        <f t="shared" si="0"/>
        <v>0</v>
      </c>
    </row>
    <row r="27" spans="1:10" ht="66" customHeight="1">
      <c r="A27" s="10" t="s">
        <v>24</v>
      </c>
      <c r="B27" s="11" t="s">
        <v>60</v>
      </c>
      <c r="C27" s="12" t="s">
        <v>9</v>
      </c>
      <c r="D27" s="30">
        <v>20</v>
      </c>
      <c r="E27" s="30"/>
      <c r="F27" s="30">
        <v>350</v>
      </c>
      <c r="G27" s="45">
        <f t="shared" si="0"/>
        <v>0</v>
      </c>
    </row>
    <row r="28" spans="1:10" ht="40.5" customHeight="1">
      <c r="A28" s="10" t="s">
        <v>26</v>
      </c>
      <c r="B28" s="11" t="s">
        <v>61</v>
      </c>
      <c r="C28" s="12" t="s">
        <v>9</v>
      </c>
      <c r="D28" s="30">
        <v>15</v>
      </c>
      <c r="E28" s="30"/>
      <c r="F28" s="30">
        <v>285</v>
      </c>
      <c r="G28" s="45">
        <f t="shared" si="0"/>
        <v>0</v>
      </c>
    </row>
    <row r="29" spans="1:10" ht="42" customHeight="1">
      <c r="A29" s="10" t="s">
        <v>27</v>
      </c>
      <c r="B29" s="11" t="s">
        <v>62</v>
      </c>
      <c r="C29" s="12" t="s">
        <v>9</v>
      </c>
      <c r="D29" s="30">
        <v>5</v>
      </c>
      <c r="E29" s="30"/>
      <c r="F29" s="30">
        <v>85</v>
      </c>
      <c r="G29" s="45">
        <f t="shared" si="0"/>
        <v>0</v>
      </c>
    </row>
    <row r="30" spans="1:10" ht="42" customHeight="1">
      <c r="A30" s="10" t="s">
        <v>43</v>
      </c>
      <c r="B30" s="11" t="s">
        <v>45</v>
      </c>
      <c r="C30" s="12" t="s">
        <v>32</v>
      </c>
      <c r="D30" s="30">
        <v>4</v>
      </c>
      <c r="E30" s="30"/>
      <c r="F30" s="30"/>
      <c r="G30" s="45">
        <f t="shared" si="0"/>
        <v>0</v>
      </c>
    </row>
    <row r="31" spans="1:10" ht="24.75" customHeight="1">
      <c r="A31" s="10" t="s">
        <v>28</v>
      </c>
      <c r="B31" s="11" t="s">
        <v>37</v>
      </c>
      <c r="C31" s="12" t="s">
        <v>9</v>
      </c>
      <c r="D31" s="30">
        <v>17</v>
      </c>
      <c r="E31" s="30"/>
      <c r="F31" s="30">
        <v>8</v>
      </c>
      <c r="G31" s="45">
        <f t="shared" si="0"/>
        <v>0</v>
      </c>
    </row>
    <row r="32" spans="1:10" ht="28.9" customHeight="1">
      <c r="A32" s="10" t="s">
        <v>29</v>
      </c>
      <c r="B32" s="11" t="s">
        <v>38</v>
      </c>
      <c r="C32" s="12" t="s">
        <v>9</v>
      </c>
      <c r="D32" s="30">
        <v>12</v>
      </c>
      <c r="E32" s="30"/>
      <c r="F32" s="30">
        <v>45</v>
      </c>
      <c r="G32" s="45">
        <f t="shared" si="0"/>
        <v>0</v>
      </c>
    </row>
    <row r="33" spans="1:13" ht="54.75" customHeight="1">
      <c r="A33" s="10" t="s">
        <v>49</v>
      </c>
      <c r="B33" s="11" t="s">
        <v>76</v>
      </c>
      <c r="C33" s="12" t="s">
        <v>16</v>
      </c>
      <c r="D33" s="30">
        <v>1</v>
      </c>
      <c r="E33" s="30"/>
      <c r="F33" s="30">
        <v>3350</v>
      </c>
      <c r="G33" s="45">
        <f t="shared" si="0"/>
        <v>0</v>
      </c>
    </row>
    <row r="34" spans="1:13" ht="42" customHeight="1">
      <c r="A34" s="10" t="s">
        <v>50</v>
      </c>
      <c r="B34" s="11" t="s">
        <v>25</v>
      </c>
      <c r="C34" s="12" t="s">
        <v>13</v>
      </c>
      <c r="D34" s="30">
        <v>1</v>
      </c>
      <c r="E34" s="30"/>
      <c r="F34" s="30">
        <v>2450</v>
      </c>
      <c r="G34" s="45">
        <f t="shared" si="0"/>
        <v>0</v>
      </c>
    </row>
    <row r="35" spans="1:13" ht="54" customHeight="1">
      <c r="A35" s="10" t="s">
        <v>51</v>
      </c>
      <c r="B35" s="11" t="s">
        <v>44</v>
      </c>
      <c r="C35" s="12" t="s">
        <v>13</v>
      </c>
      <c r="D35" s="30">
        <v>1</v>
      </c>
      <c r="E35" s="30"/>
      <c r="F35" s="30">
        <v>1650</v>
      </c>
      <c r="G35" s="45">
        <f t="shared" si="0"/>
        <v>0</v>
      </c>
    </row>
    <row r="36" spans="1:13" ht="43.5" customHeight="1">
      <c r="A36" s="10" t="s">
        <v>52</v>
      </c>
      <c r="B36" s="11" t="s">
        <v>55</v>
      </c>
      <c r="C36" s="12" t="s">
        <v>13</v>
      </c>
      <c r="D36" s="30">
        <v>2</v>
      </c>
      <c r="E36" s="30"/>
      <c r="F36" s="30"/>
      <c r="G36" s="45">
        <f t="shared" si="0"/>
        <v>0</v>
      </c>
    </row>
    <row r="37" spans="1:13" ht="29.45" customHeight="1">
      <c r="A37" s="10" t="s">
        <v>53</v>
      </c>
      <c r="B37" s="11" t="s">
        <v>34</v>
      </c>
      <c r="C37" s="12" t="s">
        <v>30</v>
      </c>
      <c r="D37" s="35">
        <v>1</v>
      </c>
      <c r="E37" s="30"/>
      <c r="F37" s="35">
        <v>3580</v>
      </c>
      <c r="G37" s="45">
        <f t="shared" si="0"/>
        <v>0</v>
      </c>
    </row>
    <row r="38" spans="1:13" ht="12" customHeight="1">
      <c r="A38" s="15"/>
      <c r="B38" s="15"/>
      <c r="C38" s="25"/>
      <c r="D38" s="29"/>
      <c r="E38" s="30"/>
      <c r="F38" s="29"/>
      <c r="G38" s="19"/>
    </row>
    <row r="39" spans="1:13">
      <c r="A39" s="56"/>
      <c r="B39" s="57" t="s">
        <v>41</v>
      </c>
      <c r="C39" s="12"/>
      <c r="D39" s="30"/>
      <c r="E39" s="30"/>
      <c r="F39" s="30"/>
      <c r="G39" s="58"/>
      <c r="M39" s="9"/>
    </row>
    <row r="40" spans="1:13">
      <c r="A40" s="15"/>
      <c r="B40" s="15"/>
      <c r="C40" s="25"/>
      <c r="D40" s="29"/>
      <c r="E40" s="30"/>
      <c r="F40" s="29"/>
      <c r="G40" s="19"/>
    </row>
    <row r="41" spans="1:13">
      <c r="A41" s="15"/>
      <c r="B41" s="15"/>
      <c r="C41" s="25"/>
      <c r="D41" s="29"/>
      <c r="E41" s="30"/>
      <c r="F41" s="29"/>
      <c r="G41" s="19"/>
    </row>
    <row r="42" spans="1:13">
      <c r="A42" s="59" t="s">
        <v>15</v>
      </c>
      <c r="B42" s="60" t="s">
        <v>14</v>
      </c>
      <c r="C42" s="25"/>
      <c r="D42" s="29"/>
      <c r="E42" s="30"/>
      <c r="F42" s="29"/>
      <c r="G42" s="19"/>
    </row>
    <row r="43" spans="1:13">
      <c r="A43" s="15"/>
      <c r="B43" s="15"/>
      <c r="C43" s="25"/>
      <c r="D43" s="29"/>
      <c r="E43" s="30"/>
      <c r="F43" s="29"/>
      <c r="G43" s="19"/>
    </row>
    <row r="44" spans="1:13" ht="32.25" customHeight="1">
      <c r="A44" s="15" t="s">
        <v>8</v>
      </c>
      <c r="B44" s="11" t="s">
        <v>77</v>
      </c>
      <c r="C44" s="12" t="s">
        <v>9</v>
      </c>
      <c r="D44" s="30">
        <v>16.5</v>
      </c>
      <c r="E44" s="30"/>
      <c r="F44" s="30"/>
      <c r="G44" s="45">
        <f t="shared" ref="G44:G52" si="1">D44*E44</f>
        <v>0</v>
      </c>
    </row>
    <row r="45" spans="1:13" ht="32.25" customHeight="1">
      <c r="A45" s="15" t="s">
        <v>15</v>
      </c>
      <c r="B45" s="11" t="s">
        <v>78</v>
      </c>
      <c r="C45" s="12" t="s">
        <v>9</v>
      </c>
      <c r="D45" s="30">
        <v>16.5</v>
      </c>
      <c r="E45" s="30"/>
      <c r="F45" s="30"/>
      <c r="G45" s="45">
        <f t="shared" si="1"/>
        <v>0</v>
      </c>
    </row>
    <row r="46" spans="1:13" ht="31.5" customHeight="1">
      <c r="A46" s="15" t="s">
        <v>10</v>
      </c>
      <c r="B46" s="11" t="s">
        <v>63</v>
      </c>
      <c r="C46" s="12" t="s">
        <v>9</v>
      </c>
      <c r="D46" s="30">
        <v>17</v>
      </c>
      <c r="E46" s="30"/>
      <c r="F46" s="30"/>
      <c r="G46" s="45">
        <f t="shared" si="1"/>
        <v>0</v>
      </c>
    </row>
    <row r="47" spans="1:13" ht="111" customHeight="1">
      <c r="A47" s="15" t="s">
        <v>11</v>
      </c>
      <c r="B47" s="11" t="s">
        <v>83</v>
      </c>
      <c r="C47" s="12" t="s">
        <v>30</v>
      </c>
      <c r="D47" s="30">
        <v>1</v>
      </c>
      <c r="E47" s="30"/>
      <c r="F47" s="30"/>
      <c r="G47" s="45">
        <f t="shared" si="1"/>
        <v>0</v>
      </c>
    </row>
    <row r="48" spans="1:13" ht="42.75" customHeight="1">
      <c r="A48" s="15" t="s">
        <v>12</v>
      </c>
      <c r="B48" s="11" t="s">
        <v>39</v>
      </c>
      <c r="C48" s="12" t="s">
        <v>30</v>
      </c>
      <c r="D48" s="39">
        <v>1</v>
      </c>
      <c r="E48" s="30"/>
      <c r="F48" s="30"/>
      <c r="G48" s="45">
        <f t="shared" si="1"/>
        <v>0</v>
      </c>
    </row>
    <row r="49" spans="1:7" ht="42.75" customHeight="1">
      <c r="A49" s="15" t="s">
        <v>17</v>
      </c>
      <c r="B49" s="11" t="s">
        <v>81</v>
      </c>
      <c r="C49" s="12" t="s">
        <v>30</v>
      </c>
      <c r="D49" s="39">
        <v>1</v>
      </c>
      <c r="E49" s="30"/>
      <c r="F49" s="30"/>
      <c r="G49" s="45">
        <f t="shared" si="1"/>
        <v>0</v>
      </c>
    </row>
    <row r="50" spans="1:7">
      <c r="A50" s="15" t="s">
        <v>18</v>
      </c>
      <c r="B50" s="11" t="s">
        <v>79</v>
      </c>
      <c r="C50" s="12" t="s">
        <v>30</v>
      </c>
      <c r="D50" s="30">
        <v>1</v>
      </c>
      <c r="E50" s="30"/>
      <c r="F50" s="30">
        <v>150</v>
      </c>
      <c r="G50" s="45">
        <f t="shared" si="1"/>
        <v>0</v>
      </c>
    </row>
    <row r="51" spans="1:7" ht="24">
      <c r="A51" s="15" t="s">
        <v>19</v>
      </c>
      <c r="B51" s="11" t="s">
        <v>80</v>
      </c>
      <c r="C51" s="12" t="s">
        <v>30</v>
      </c>
      <c r="D51" s="30">
        <v>1</v>
      </c>
      <c r="E51" s="30"/>
      <c r="F51" s="30"/>
      <c r="G51" s="45">
        <f t="shared" si="1"/>
        <v>0</v>
      </c>
    </row>
    <row r="52" spans="1:7" ht="24">
      <c r="A52" s="15" t="s">
        <v>20</v>
      </c>
      <c r="B52" s="11" t="s">
        <v>82</v>
      </c>
      <c r="C52" s="12" t="s">
        <v>30</v>
      </c>
      <c r="D52" s="30">
        <v>1</v>
      </c>
      <c r="E52" s="30"/>
      <c r="F52" s="30">
        <v>7900</v>
      </c>
      <c r="G52" s="45">
        <f t="shared" si="1"/>
        <v>0</v>
      </c>
    </row>
    <row r="53" spans="1:7" ht="20.100000000000001" customHeight="1">
      <c r="A53" s="10"/>
      <c r="B53" s="61"/>
      <c r="C53" s="62"/>
      <c r="D53" s="63"/>
      <c r="E53" s="63"/>
      <c r="F53" s="64"/>
      <c r="G53" s="65"/>
    </row>
    <row r="54" spans="1:7">
      <c r="A54" s="10"/>
      <c r="B54" s="60" t="s">
        <v>42</v>
      </c>
      <c r="C54" s="12"/>
      <c r="D54" s="30"/>
      <c r="E54" s="30"/>
      <c r="F54" s="30"/>
      <c r="G54" s="58"/>
    </row>
    <row r="55" spans="1:7">
      <c r="A55" s="15"/>
      <c r="B55" s="15"/>
      <c r="C55" s="25"/>
      <c r="D55" s="29"/>
      <c r="E55" s="29"/>
      <c r="F55" s="29"/>
      <c r="G55" s="66"/>
    </row>
    <row r="56" spans="1:7">
      <c r="A56" s="67" t="s">
        <v>8</v>
      </c>
      <c r="B56" s="68" t="s">
        <v>6</v>
      </c>
      <c r="C56" s="68"/>
      <c r="D56" s="68"/>
      <c r="E56" s="68"/>
      <c r="F56" s="30"/>
      <c r="G56" s="58">
        <f>G39</f>
        <v>0</v>
      </c>
    </row>
    <row r="57" spans="1:7">
      <c r="A57" s="67" t="s">
        <v>15</v>
      </c>
      <c r="B57" s="68" t="s">
        <v>14</v>
      </c>
      <c r="C57" s="68"/>
      <c r="D57" s="68"/>
      <c r="E57" s="68"/>
      <c r="F57" s="30"/>
      <c r="G57" s="58">
        <f>G54</f>
        <v>0</v>
      </c>
    </row>
    <row r="58" spans="1:7">
      <c r="A58" s="10"/>
      <c r="B58" s="69" t="s">
        <v>35</v>
      </c>
      <c r="C58" s="70"/>
      <c r="D58" s="71"/>
      <c r="E58" s="71"/>
      <c r="F58" s="30"/>
      <c r="G58" s="58">
        <f>SUM(G56:G57)</f>
        <v>0</v>
      </c>
    </row>
    <row r="59" spans="1:7">
      <c r="A59" s="10"/>
      <c r="B59" s="73"/>
      <c r="C59" s="74"/>
      <c r="D59" s="75"/>
      <c r="E59" s="75"/>
      <c r="F59" s="30"/>
      <c r="G59" s="58"/>
    </row>
    <row r="60" spans="1:7">
      <c r="A60" s="76" t="s">
        <v>64</v>
      </c>
      <c r="B60" s="77" t="s">
        <v>85</v>
      </c>
      <c r="C60" s="40"/>
      <c r="D60" s="41"/>
      <c r="E60" s="41"/>
      <c r="F60" s="41"/>
      <c r="G60" s="42"/>
    </row>
    <row r="61" spans="1:7">
      <c r="C61" s="40"/>
      <c r="D61" s="41"/>
      <c r="E61" s="41"/>
      <c r="F61" s="41"/>
      <c r="G61" s="42"/>
    </row>
    <row r="62" spans="1:7" ht="321.75" customHeight="1">
      <c r="A62" s="15" t="s">
        <v>8</v>
      </c>
      <c r="B62" s="11" t="s">
        <v>84</v>
      </c>
      <c r="C62" s="12" t="s">
        <v>13</v>
      </c>
      <c r="D62" s="30">
        <v>1</v>
      </c>
      <c r="E62" s="30"/>
      <c r="F62" s="30">
        <v>344</v>
      </c>
      <c r="G62" s="45">
        <f t="shared" ref="G62:G66" si="2">D62*E62</f>
        <v>0</v>
      </c>
    </row>
    <row r="63" spans="1:7" ht="42.75" customHeight="1">
      <c r="A63" s="15" t="s">
        <v>15</v>
      </c>
      <c r="B63" s="11" t="s">
        <v>88</v>
      </c>
      <c r="C63" s="12" t="s">
        <v>13</v>
      </c>
      <c r="D63" s="30">
        <v>1</v>
      </c>
      <c r="E63" s="30"/>
      <c r="F63" s="30">
        <v>344</v>
      </c>
      <c r="G63" s="45">
        <f t="shared" ref="G63" si="3">D63*E63</f>
        <v>0</v>
      </c>
    </row>
    <row r="64" spans="1:7" ht="40.5" customHeight="1">
      <c r="A64" s="15" t="s">
        <v>10</v>
      </c>
      <c r="B64" s="11" t="s">
        <v>65</v>
      </c>
      <c r="C64" s="12" t="s">
        <v>16</v>
      </c>
      <c r="D64" s="30">
        <v>1</v>
      </c>
      <c r="E64" s="30"/>
      <c r="F64" s="30"/>
      <c r="G64" s="45">
        <f t="shared" si="2"/>
        <v>0</v>
      </c>
    </row>
    <row r="65" spans="1:7" ht="33" customHeight="1">
      <c r="A65" s="15" t="s">
        <v>11</v>
      </c>
      <c r="B65" s="11" t="s">
        <v>67</v>
      </c>
      <c r="C65" s="12" t="s">
        <v>30</v>
      </c>
      <c r="D65" s="30">
        <v>1</v>
      </c>
      <c r="E65" s="30"/>
      <c r="F65" s="30"/>
      <c r="G65" s="45">
        <f t="shared" si="2"/>
        <v>0</v>
      </c>
    </row>
    <row r="66" spans="1:7" ht="36.75" customHeight="1">
      <c r="A66" s="15" t="s">
        <v>12</v>
      </c>
      <c r="B66" s="11" t="s">
        <v>66</v>
      </c>
      <c r="C66" s="12" t="s">
        <v>16</v>
      </c>
      <c r="D66" s="30">
        <v>1</v>
      </c>
      <c r="E66" s="30"/>
      <c r="F66" s="30"/>
      <c r="G66" s="45">
        <f t="shared" si="2"/>
        <v>0</v>
      </c>
    </row>
    <row r="67" spans="1:7" ht="15.75" customHeight="1" thickBot="1">
      <c r="A67" s="2"/>
      <c r="B67" s="8"/>
      <c r="C67" s="20"/>
      <c r="D67" s="31"/>
      <c r="E67" s="31"/>
      <c r="F67" s="31"/>
      <c r="G67" s="78"/>
    </row>
    <row r="68" spans="1:7">
      <c r="A68" s="79"/>
      <c r="B68" s="96" t="s">
        <v>86</v>
      </c>
      <c r="C68" s="96"/>
      <c r="D68" s="96"/>
      <c r="E68" s="96"/>
      <c r="F68" s="80"/>
      <c r="G68" s="81"/>
    </row>
    <row r="69" spans="1:7" ht="21.75" customHeight="1">
      <c r="A69" s="10"/>
      <c r="B69" s="73"/>
      <c r="C69" s="74"/>
      <c r="D69" s="75"/>
      <c r="E69" s="75"/>
      <c r="F69" s="30"/>
      <c r="G69" s="58"/>
    </row>
    <row r="70" spans="1:7">
      <c r="A70" s="10"/>
      <c r="B70" s="73"/>
      <c r="C70" s="74"/>
      <c r="D70" s="75"/>
      <c r="E70" s="75"/>
      <c r="F70" s="30"/>
      <c r="G70" s="58"/>
    </row>
    <row r="71" spans="1:7">
      <c r="B71" s="8"/>
      <c r="C71" s="20"/>
      <c r="D71" s="31"/>
      <c r="E71" s="31"/>
      <c r="F71" s="31"/>
      <c r="G71" s="33"/>
    </row>
    <row r="72" spans="1:7" ht="30" customHeight="1">
      <c r="A72" s="82" t="s">
        <v>31</v>
      </c>
      <c r="B72" s="83"/>
      <c r="C72" s="83"/>
      <c r="D72" s="83"/>
      <c r="E72" s="83"/>
      <c r="F72" s="83"/>
      <c r="G72" s="84"/>
    </row>
    <row r="73" spans="1:7" ht="21" customHeight="1">
      <c r="A73" s="85" t="s">
        <v>35</v>
      </c>
      <c r="B73" s="86"/>
      <c r="C73" s="86"/>
      <c r="D73" s="86"/>
      <c r="E73" s="87"/>
      <c r="F73" s="47"/>
      <c r="G73" s="48">
        <f>G58</f>
        <v>0</v>
      </c>
    </row>
    <row r="74" spans="1:7" ht="21" customHeight="1">
      <c r="A74" s="85" t="s">
        <v>86</v>
      </c>
      <c r="B74" s="86"/>
      <c r="C74" s="86"/>
      <c r="D74" s="86"/>
      <c r="E74" s="87"/>
      <c r="F74" s="36"/>
      <c r="G74" s="48">
        <f>G68</f>
        <v>0</v>
      </c>
    </row>
    <row r="75" spans="1:7" ht="18" customHeight="1">
      <c r="A75" s="88" t="s">
        <v>58</v>
      </c>
      <c r="B75" s="89"/>
      <c r="C75" s="89"/>
      <c r="D75" s="89"/>
      <c r="E75" s="89"/>
      <c r="F75" s="36"/>
      <c r="G75" s="48">
        <f>SUM(G73:G74)</f>
        <v>0</v>
      </c>
    </row>
    <row r="76" spans="1:7" ht="18" customHeight="1">
      <c r="A76" s="90" t="s">
        <v>36</v>
      </c>
      <c r="B76" s="90"/>
      <c r="C76" s="90"/>
      <c r="D76" s="90"/>
      <c r="E76" s="90"/>
      <c r="F76" s="36"/>
      <c r="G76" s="48">
        <f>G77-G75</f>
        <v>0</v>
      </c>
    </row>
    <row r="77" spans="1:7" ht="18.75">
      <c r="A77" s="92" t="s">
        <v>57</v>
      </c>
      <c r="B77" s="93"/>
      <c r="C77" s="93"/>
      <c r="D77" s="93"/>
      <c r="E77" s="93"/>
      <c r="F77" s="72"/>
      <c r="G77" s="91">
        <f>G75*1.25</f>
        <v>0</v>
      </c>
    </row>
    <row r="78" spans="1:7" ht="18.75">
      <c r="A78" s="94"/>
      <c r="B78" s="95"/>
      <c r="C78" s="95"/>
      <c r="D78" s="95"/>
      <c r="E78" s="95"/>
      <c r="F78" s="49"/>
      <c r="G78" s="91"/>
    </row>
    <row r="79" spans="1:7">
      <c r="B79" s="3"/>
      <c r="C79" s="40"/>
      <c r="D79" s="41"/>
      <c r="E79" s="41"/>
      <c r="F79" s="41"/>
      <c r="G79" s="42"/>
    </row>
    <row r="80" spans="1:7">
      <c r="B80" s="3"/>
      <c r="C80" s="26"/>
      <c r="D80" s="34"/>
      <c r="E80" s="34"/>
      <c r="F80" s="31"/>
      <c r="G80" s="33"/>
    </row>
    <row r="81" spans="2:7">
      <c r="B81" s="3"/>
      <c r="C81" s="20"/>
      <c r="D81" s="34"/>
      <c r="E81" s="34"/>
      <c r="F81" s="31"/>
      <c r="G81" s="33"/>
    </row>
    <row r="82" spans="2:7">
      <c r="B82" s="3"/>
      <c r="C82" s="20"/>
      <c r="D82" s="34"/>
      <c r="E82" s="34"/>
      <c r="F82" s="31"/>
      <c r="G82" s="33"/>
    </row>
    <row r="83" spans="2:7">
      <c r="B83" s="3"/>
      <c r="C83" s="20"/>
      <c r="D83" s="34"/>
      <c r="E83" s="34"/>
      <c r="F83" s="31"/>
      <c r="G83" s="33"/>
    </row>
    <row r="84" spans="2:7">
      <c r="B84" s="3"/>
      <c r="C84" s="20"/>
      <c r="D84" s="34"/>
      <c r="E84" s="34"/>
      <c r="F84" s="31"/>
      <c r="G84" s="33"/>
    </row>
    <row r="85" spans="2:7">
      <c r="B85" s="3"/>
      <c r="C85" s="20"/>
      <c r="D85" s="34"/>
      <c r="E85" s="34"/>
      <c r="F85" s="31"/>
      <c r="G85" s="33"/>
    </row>
    <row r="86" spans="2:7">
      <c r="B86" s="3"/>
      <c r="C86" s="20"/>
      <c r="D86" s="34"/>
      <c r="E86" s="34"/>
      <c r="F86" s="31"/>
      <c r="G86" s="33"/>
    </row>
    <row r="87" spans="2:7">
      <c r="B87" s="3"/>
      <c r="C87" s="20"/>
      <c r="D87" s="34"/>
      <c r="E87" s="34"/>
      <c r="F87" s="31"/>
      <c r="G87" s="33"/>
    </row>
    <row r="88" spans="2:7">
      <c r="B88" s="3"/>
      <c r="C88" s="20"/>
      <c r="D88" s="34"/>
      <c r="E88" s="34"/>
      <c r="F88" s="31"/>
      <c r="G88" s="33"/>
    </row>
    <row r="89" spans="2:7">
      <c r="B89" s="3"/>
      <c r="C89" s="20"/>
      <c r="D89" s="34"/>
      <c r="E89" s="34"/>
      <c r="F89" s="31"/>
      <c r="G89" s="33"/>
    </row>
    <row r="90" spans="2:7">
      <c r="B90" s="3"/>
      <c r="C90" s="20"/>
      <c r="D90" s="34"/>
      <c r="E90" s="34"/>
      <c r="F90" s="31"/>
      <c r="G90" s="33"/>
    </row>
  </sheetData>
  <mergeCells count="9">
    <mergeCell ref="G77:G78"/>
    <mergeCell ref="A77:E78"/>
    <mergeCell ref="B68:E68"/>
    <mergeCell ref="A74:E74"/>
    <mergeCell ref="A4:G4"/>
    <mergeCell ref="A72:G72"/>
    <mergeCell ref="A73:E73"/>
    <mergeCell ref="A75:E75"/>
    <mergeCell ref="A76:E76"/>
  </mergeCells>
  <phoneticPr fontId="5" type="noConversion"/>
  <pageMargins left="0.31496062992125984" right="0.23622047244094491" top="0.19685039370078741" bottom="0.2755905511811023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EP 60 KW</vt:lpstr>
      <vt:lpstr>'EP 60 KW'!Podrucje_ispisa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Ured 2 - Općina Pisarovina</cp:lastModifiedBy>
  <cp:lastPrinted>2024-03-21T10:06:44Z</cp:lastPrinted>
  <dcterms:created xsi:type="dcterms:W3CDTF">2019-05-10T23:22:43Z</dcterms:created>
  <dcterms:modified xsi:type="dcterms:W3CDTF">2026-04-23T11:25:41Z</dcterms:modified>
</cp:coreProperties>
</file>